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80" windowHeight="8220" activeTab="1"/>
  </bookViews>
  <sheets>
    <sheet name="I&amp;E" sheetId="1" r:id="rId1"/>
    <sheet name="BS" sheetId="2" r:id="rId2"/>
    <sheet name="Sheet3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<sst xmlns="http://schemas.openxmlformats.org/spreadsheetml/2006/main" count="119" uniqueCount="101">
  <si>
    <t>BELLINGDON &amp; ASHERIDGE VILLAGE  HALL &amp; RECREATION GROUND</t>
  </si>
  <si>
    <t>INCOME</t>
  </si>
  <si>
    <t>£</t>
  </si>
  <si>
    <t xml:space="preserve">            Art Classes</t>
  </si>
  <si>
    <t xml:space="preserve">            Horticultural Soc</t>
  </si>
  <si>
    <t xml:space="preserve">            Ladies Club</t>
  </si>
  <si>
    <t xml:space="preserve">            Pilates</t>
  </si>
  <si>
    <t xml:space="preserve">            Short Mat Bowls</t>
  </si>
  <si>
    <t xml:space="preserve">            Table Tennis</t>
  </si>
  <si>
    <t>Hall &amp; Equipment Hire</t>
  </si>
  <si>
    <t xml:space="preserve">            Meetings &amp; Polling</t>
  </si>
  <si>
    <t xml:space="preserve">            Private Hire</t>
  </si>
  <si>
    <t xml:space="preserve">            Football </t>
  </si>
  <si>
    <t xml:space="preserve">            Archery</t>
  </si>
  <si>
    <t>Other Income</t>
  </si>
  <si>
    <t xml:space="preserve">            Donations</t>
  </si>
  <si>
    <t xml:space="preserve">           Interest Received</t>
  </si>
  <si>
    <t xml:space="preserve">            Cleaning &amp; Consumables</t>
  </si>
  <si>
    <t xml:space="preserve">            Insurance</t>
  </si>
  <si>
    <t xml:space="preserve">            Repairs &amp; Maintenance</t>
  </si>
  <si>
    <t xml:space="preserve">             Pitch Marking/Repairs</t>
  </si>
  <si>
    <t xml:space="preserve">             Electricity</t>
  </si>
  <si>
    <t xml:space="preserve">             Water</t>
  </si>
  <si>
    <t xml:space="preserve">             Hedge Cutting</t>
  </si>
  <si>
    <t>Other Costs</t>
  </si>
  <si>
    <t xml:space="preserve">           Printing, Postage &amp; Stationery</t>
  </si>
  <si>
    <t xml:space="preserve">           Licences &amp; Subscriptions</t>
  </si>
  <si>
    <t xml:space="preserve">           Newsletter /General Expenses</t>
  </si>
  <si>
    <t>NET OPERATIONAL INCOME</t>
  </si>
  <si>
    <t>EXCEPTIONAL EXPENDITURE</t>
  </si>
  <si>
    <t>NET INCOME /(DEFICIT)</t>
  </si>
  <si>
    <t>BELLINGDON &amp; ASHERIDGE VILLAGE HALL &amp; RECREATION GROUND</t>
  </si>
  <si>
    <t>Current Assets</t>
  </si>
  <si>
    <t xml:space="preserve">        Oil Stock</t>
  </si>
  <si>
    <t xml:space="preserve">        Prepaid Expenses</t>
  </si>
  <si>
    <t xml:space="preserve">        Hire Debtors</t>
  </si>
  <si>
    <t>Bank Accounts &amp; Cash</t>
  </si>
  <si>
    <t xml:space="preserve">        Current Account</t>
  </si>
  <si>
    <t xml:space="preserve">        Business 30 day</t>
  </si>
  <si>
    <t>TOTAL</t>
  </si>
  <si>
    <t>Current Liabilities</t>
  </si>
  <si>
    <t xml:space="preserve">       Hirer's Deposits Held</t>
  </si>
  <si>
    <t xml:space="preserve">       Accrued Expenses</t>
  </si>
  <si>
    <t>NET CURRENT ASSETS</t>
  </si>
  <si>
    <t>RESERVES</t>
  </si>
  <si>
    <t xml:space="preserve">                          </t>
  </si>
  <si>
    <t xml:space="preserve">       Prepaid Income</t>
  </si>
  <si>
    <t xml:space="preserve">            Electricity</t>
  </si>
  <si>
    <t xml:space="preserve">            Heating Oil</t>
  </si>
  <si>
    <t xml:space="preserve">            Water</t>
  </si>
  <si>
    <t xml:space="preserve">           Clothes Bank</t>
  </si>
  <si>
    <t xml:space="preserve">       Accrued Income </t>
  </si>
  <si>
    <t xml:space="preserve">             Playground Maintenance</t>
  </si>
  <si>
    <t>HALL  Clubs and Activities</t>
  </si>
  <si>
    <t>TOTAL HALL INCOME</t>
  </si>
  <si>
    <t xml:space="preserve">TOTAL </t>
  </si>
  <si>
    <t xml:space="preserve">           General Expenses</t>
  </si>
  <si>
    <t>Net Hall Income</t>
  </si>
  <si>
    <t>Hall Running Costs</t>
  </si>
  <si>
    <t xml:space="preserve">            Fire Protection</t>
  </si>
  <si>
    <t>Sports Field Income</t>
  </si>
  <si>
    <t xml:space="preserve">             Insurance</t>
  </si>
  <si>
    <t>Community Facilities Costs</t>
  </si>
  <si>
    <t xml:space="preserve">             Recreation Grass Cutting</t>
  </si>
  <si>
    <t xml:space="preserve">             Playground Grass Cutting</t>
  </si>
  <si>
    <t>Net Community Facilities Income/Deficit</t>
  </si>
  <si>
    <t xml:space="preserve">             Mower Costs</t>
  </si>
  <si>
    <t xml:space="preserve"> </t>
  </si>
  <si>
    <t xml:space="preserve">           Belles Events</t>
  </si>
  <si>
    <t xml:space="preserve">            Gift Aid Tax Recovered</t>
  </si>
  <si>
    <t xml:space="preserve">             Mower Replacement Provision</t>
  </si>
  <si>
    <t xml:space="preserve">        Deposit 32 Day Notice</t>
  </si>
  <si>
    <t xml:space="preserve">            Boogie Bounce</t>
  </si>
  <si>
    <t>Kitchen Renovation Reserve</t>
  </si>
  <si>
    <t>Mower Replacement Reserve</t>
  </si>
  <si>
    <t>Emergency Reserve</t>
  </si>
  <si>
    <t>General Reserve</t>
  </si>
  <si>
    <t>Costs</t>
  </si>
  <si>
    <t>This Year</t>
  </si>
  <si>
    <t xml:space="preserve">Income </t>
  </si>
  <si>
    <t xml:space="preserve">Added </t>
  </si>
  <si>
    <t>Balance</t>
  </si>
  <si>
    <t>Transfers</t>
  </si>
  <si>
    <t xml:space="preserve">           Major Hires (Forro/Passey)</t>
  </si>
  <si>
    <t xml:space="preserve">           Pub Evening donations</t>
  </si>
  <si>
    <t xml:space="preserve">           Fete (Net)</t>
  </si>
  <si>
    <t>12 months</t>
  </si>
  <si>
    <t>to 31.3.2017</t>
  </si>
  <si>
    <t>to 31.3.2016</t>
  </si>
  <si>
    <t xml:space="preserve">            Annex Maint</t>
  </si>
  <si>
    <t>to 31.3.2018</t>
  </si>
  <si>
    <t xml:space="preserve">           Christmas Parties</t>
  </si>
  <si>
    <t>Replacement Tables</t>
  </si>
  <si>
    <t>Grants</t>
  </si>
  <si>
    <t>Received</t>
  </si>
  <si>
    <t>TOTAL FUNDS AVAILABLE</t>
  </si>
  <si>
    <t>Balance Sheet at 31.3.2018</t>
  </si>
  <si>
    <t>Lottery Awards for All</t>
  </si>
  <si>
    <t>Buck C C</t>
  </si>
  <si>
    <t>Anne Gurnsey</t>
  </si>
  <si>
    <t xml:space="preserve">           Telephone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</si>
</sst>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;[Red]#,##0"/>
  </numFmts>
  <fonts count="22">
    <font>
      <sz val="11"/>
      <color indexed="8"/>
      <name val="Calibri"/>
      <family val="0"/>
    </font>
    <font>
      <sz val="10"/>
      <name val="Arial"/>
      <family val="0"/>
    </font>
    <font>
      <b/>
      <sz val="11"/>
      <color indexed="52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u val="single"/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8" fillId="3" borderId="0" applyNumberFormat="0" applyBorder="0" applyAlignment="0" applyProtection="0"/>
    <xf numFmtId="0" fontId="2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2" fillId="0" borderId="3" applyNumberFormat="0" applyFill="0" applyAlignment="0" applyProtection="0"/>
    <xf numFmtId="0" fontId="1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7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176" fontId="17" fillId="0" borderId="0" xfId="0" applyNumberFormat="1" applyFont="1" applyAlignment="1">
      <alignment/>
    </xf>
    <xf numFmtId="176" fontId="17" fillId="0" borderId="0" xfId="0" applyNumberFormat="1" applyFont="1" applyAlignment="1">
      <alignment horizontal="center"/>
    </xf>
    <xf numFmtId="176" fontId="0" fillId="0" borderId="0" xfId="0" applyNumberFormat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ont="1" applyAlignment="1">
      <alignment/>
    </xf>
    <xf numFmtId="176" fontId="17" fillId="0" borderId="0" xfId="0" applyNumberFormat="1" applyFont="1" applyBorder="1" applyAlignment="1">
      <alignment/>
    </xf>
    <xf numFmtId="176" fontId="17" fillId="0" borderId="10" xfId="0" applyNumberFormat="1" applyFont="1" applyBorder="1" applyAlignment="1">
      <alignment/>
    </xf>
    <xf numFmtId="176" fontId="0" fillId="0" borderId="11" xfId="0" applyNumberFormat="1" applyBorder="1" applyAlignment="1">
      <alignment/>
    </xf>
    <xf numFmtId="176" fontId="18" fillId="0" borderId="0" xfId="0" applyNumberFormat="1" applyFont="1" applyAlignment="1">
      <alignment/>
    </xf>
    <xf numFmtId="176" fontId="0" fillId="0" borderId="12" xfId="0" applyNumberFormat="1" applyBorder="1" applyAlignment="1">
      <alignment/>
    </xf>
    <xf numFmtId="176" fontId="17" fillId="0" borderId="12" xfId="0" applyNumberFormat="1" applyFont="1" applyBorder="1" applyAlignment="1">
      <alignment/>
    </xf>
    <xf numFmtId="176" fontId="20" fillId="0" borderId="0" xfId="0" applyNumberFormat="1" applyFont="1" applyAlignment="1">
      <alignment horizontal="center"/>
    </xf>
    <xf numFmtId="176" fontId="20" fillId="0" borderId="0" xfId="0" applyNumberFormat="1" applyFont="1" applyAlignment="1">
      <alignment/>
    </xf>
    <xf numFmtId="3" fontId="17" fillId="0" borderId="0" xfId="0" applyNumberFormat="1" applyFont="1" applyAlignment="1">
      <alignment horizontal="left"/>
    </xf>
    <xf numFmtId="3" fontId="17" fillId="0" borderId="0" xfId="0" applyNumberFormat="1" applyFont="1" applyAlignment="1">
      <alignment/>
    </xf>
    <xf numFmtId="3" fontId="17" fillId="0" borderId="0" xfId="0" applyNumberFormat="1" applyFont="1" applyAlignment="1">
      <alignment horizontal="center"/>
    </xf>
    <xf numFmtId="3" fontId="17" fillId="0" borderId="13" xfId="0" applyNumberFormat="1" applyFont="1" applyBorder="1" applyAlignment="1">
      <alignment horizontal="center"/>
    </xf>
    <xf numFmtId="3" fontId="17" fillId="0" borderId="14" xfId="0" applyNumberFormat="1" applyFont="1" applyBorder="1" applyAlignment="1">
      <alignment horizontal="center"/>
    </xf>
    <xf numFmtId="3" fontId="17" fillId="0" borderId="0" xfId="0" applyNumberFormat="1" applyFont="1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Font="1" applyAlignment="1">
      <alignment/>
    </xf>
    <xf numFmtId="3" fontId="0" fillId="0" borderId="17" xfId="0" applyNumberForma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17" fillId="0" borderId="1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3" fontId="17" fillId="0" borderId="10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17" fillId="0" borderId="0" xfId="0" applyNumberFormat="1" applyFont="1" applyAlignment="1">
      <alignment horizontal="center"/>
    </xf>
    <xf numFmtId="0" fontId="2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horizontal="center"/>
    </xf>
    <xf numFmtId="176" fontId="20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21" fillId="0" borderId="0" xfId="0" applyNumberFormat="1" applyFont="1" applyAlignment="1">
      <alignment horizontal="right"/>
    </xf>
    <xf numFmtId="0" fontId="20" fillId="0" borderId="19" xfId="0" applyNumberFormat="1" applyFont="1" applyBorder="1" applyAlignment="1">
      <alignment horizontal="center"/>
    </xf>
    <xf numFmtId="14" fontId="20" fillId="0" borderId="19" xfId="0" applyNumberFormat="1" applyFont="1" applyBorder="1" applyAlignment="1">
      <alignment horizontal="center"/>
    </xf>
    <xf numFmtId="176" fontId="20" fillId="0" borderId="19" xfId="0" applyNumberFormat="1" applyFont="1" applyBorder="1" applyAlignment="1">
      <alignment horizontal="center"/>
    </xf>
    <xf numFmtId="14" fontId="20" fillId="0" borderId="14" xfId="0" applyNumberFormat="1" applyFont="1" applyBorder="1" applyAlignment="1">
      <alignment/>
    </xf>
    <xf numFmtId="176" fontId="20" fillId="0" borderId="14" xfId="0" applyNumberFormat="1" applyFont="1" applyBorder="1" applyAlignment="1">
      <alignment horizontal="center"/>
    </xf>
    <xf numFmtId="176" fontId="21" fillId="0" borderId="14" xfId="0" applyNumberFormat="1" applyFont="1" applyBorder="1" applyAlignment="1">
      <alignment/>
    </xf>
    <xf numFmtId="176" fontId="0" fillId="0" borderId="14" xfId="0" applyNumberFormat="1" applyFont="1" applyBorder="1" applyAlignment="1">
      <alignment/>
    </xf>
    <xf numFmtId="176" fontId="20" fillId="0" borderId="0" xfId="0" applyNumberFormat="1" applyFont="1" applyAlignment="1">
      <alignment horizontal="left"/>
    </xf>
    <xf numFmtId="176" fontId="21" fillId="0" borderId="0" xfId="0" applyNumberFormat="1" applyFont="1" applyAlignment="1">
      <alignment/>
    </xf>
    <xf numFmtId="176" fontId="20" fillId="0" borderId="0" xfId="0" applyNumberFormat="1" applyFont="1" applyAlignment="1">
      <alignment horizontal="right"/>
    </xf>
    <xf numFmtId="3" fontId="0" fillId="0" borderId="11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4" fontId="20" fillId="0" borderId="0" xfId="0" applyNumberFormat="1" applyFont="1" applyAlignment="1">
      <alignment horizontal="center"/>
    </xf>
    <xf numFmtId="176" fontId="20" fillId="0" borderId="19" xfId="0" applyNumberFormat="1" applyFont="1" applyBorder="1" applyAlignment="1">
      <alignment horizontal="right"/>
    </xf>
    <xf numFmtId="176" fontId="0" fillId="0" borderId="21" xfId="0" applyNumberFormat="1" applyFont="1" applyBorder="1" applyAlignment="1">
      <alignment/>
    </xf>
    <xf numFmtId="176" fontId="0" fillId="0" borderId="0" xfId="0" applyNumberFormat="1" applyAlignment="1">
      <alignment horizontal="center"/>
    </xf>
    <xf numFmtId="176" fontId="0" fillId="0" borderId="22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zoomScalePageLayoutView="0" workbookViewId="0" topLeftCell="A1">
      <pane xSplit="1" ySplit="1" topLeftCell="B5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38" sqref="K38"/>
    </sheetView>
  </sheetViews>
  <sheetFormatPr defaultColWidth="9.140625" defaultRowHeight="15"/>
  <cols>
    <col min="1" max="1" width="37.140625" style="22" customWidth="1"/>
    <col min="2" max="2" width="12.57421875" style="22" customWidth="1"/>
    <col min="3" max="3" width="12.8515625" style="22" customWidth="1"/>
    <col min="4" max="4" width="3.140625" style="22" customWidth="1"/>
    <col min="5" max="5" width="13.00390625" style="22" customWidth="1"/>
    <col min="6" max="6" width="12.57421875" style="22" customWidth="1"/>
    <col min="7" max="7" width="4.57421875" style="22" customWidth="1"/>
    <col min="8" max="8" width="11.421875" style="22" customWidth="1"/>
    <col min="9" max="9" width="12.57421875" style="22" customWidth="1"/>
    <col min="10" max="10" width="9.140625" style="22" bestFit="1" customWidth="1"/>
    <col min="11" max="16384" width="9.140625" style="22" customWidth="1"/>
  </cols>
  <sheetData>
    <row r="1" spans="1:8" s="15" customFormat="1" ht="15">
      <c r="A1" s="14" t="s">
        <v>0</v>
      </c>
      <c r="H1" s="15" t="s">
        <v>45</v>
      </c>
    </row>
    <row r="3" spans="2:9" s="16" customFormat="1" ht="15">
      <c r="B3" s="17" t="s">
        <v>86</v>
      </c>
      <c r="C3" s="16" t="s">
        <v>90</v>
      </c>
      <c r="D3" s="17"/>
      <c r="E3" s="17" t="s">
        <v>86</v>
      </c>
      <c r="F3" s="18" t="s">
        <v>87</v>
      </c>
      <c r="G3" s="19"/>
      <c r="H3" s="17" t="s">
        <v>86</v>
      </c>
      <c r="I3" s="18" t="s">
        <v>88</v>
      </c>
    </row>
    <row r="4" spans="1:9" s="16" customFormat="1" ht="15">
      <c r="A4" s="16" t="s">
        <v>1</v>
      </c>
      <c r="B4" s="17" t="s">
        <v>2</v>
      </c>
      <c r="C4" s="16" t="s">
        <v>2</v>
      </c>
      <c r="D4" s="17"/>
      <c r="E4" s="17" t="s">
        <v>2</v>
      </c>
      <c r="F4" s="18" t="s">
        <v>2</v>
      </c>
      <c r="G4" s="19"/>
      <c r="H4" s="17" t="s">
        <v>2</v>
      </c>
      <c r="I4" s="18" t="s">
        <v>2</v>
      </c>
    </row>
    <row r="5" spans="1:9" ht="15">
      <c r="A5" s="15" t="s">
        <v>53</v>
      </c>
      <c r="B5" s="20"/>
      <c r="D5" s="20"/>
      <c r="E5" s="20"/>
      <c r="F5" s="21"/>
      <c r="G5" s="23"/>
      <c r="H5" s="20"/>
      <c r="I5" s="21"/>
    </row>
    <row r="6" spans="1:9" ht="15">
      <c r="A6" s="22" t="s">
        <v>3</v>
      </c>
      <c r="B6" s="20">
        <v>468</v>
      </c>
      <c r="D6" s="20"/>
      <c r="E6" s="20">
        <v>473</v>
      </c>
      <c r="F6" s="21"/>
      <c r="G6" s="23"/>
      <c r="H6" s="20">
        <v>490</v>
      </c>
      <c r="I6" s="21"/>
    </row>
    <row r="7" spans="1:9" ht="15">
      <c r="A7" s="22" t="s">
        <v>4</v>
      </c>
      <c r="B7" s="20">
        <v>194</v>
      </c>
      <c r="D7" s="20"/>
      <c r="E7" s="20">
        <v>140</v>
      </c>
      <c r="F7" s="21"/>
      <c r="G7" s="23"/>
      <c r="H7" s="20">
        <v>166</v>
      </c>
      <c r="I7" s="21"/>
    </row>
    <row r="8" spans="1:9" ht="15">
      <c r="A8" s="22" t="s">
        <v>5</v>
      </c>
      <c r="B8" s="20">
        <v>297</v>
      </c>
      <c r="D8" s="20"/>
      <c r="E8" s="20">
        <v>288</v>
      </c>
      <c r="F8" s="21"/>
      <c r="G8" s="23"/>
      <c r="H8" s="20">
        <v>308</v>
      </c>
      <c r="I8" s="21"/>
    </row>
    <row r="9" spans="1:9" ht="15">
      <c r="A9" s="22" t="s">
        <v>6</v>
      </c>
      <c r="B9" s="20">
        <v>1429</v>
      </c>
      <c r="D9" s="20"/>
      <c r="E9" s="20">
        <v>1645</v>
      </c>
      <c r="F9" s="21"/>
      <c r="G9" s="23"/>
      <c r="H9" s="20">
        <v>1542</v>
      </c>
      <c r="I9" s="21"/>
    </row>
    <row r="10" spans="1:9" ht="15">
      <c r="A10" s="22" t="s">
        <v>7</v>
      </c>
      <c r="B10" s="20">
        <v>2357</v>
      </c>
      <c r="D10" s="20"/>
      <c r="E10" s="20">
        <v>2463</v>
      </c>
      <c r="F10" s="21"/>
      <c r="G10" s="23"/>
      <c r="H10" s="20">
        <v>2485</v>
      </c>
      <c r="I10" s="21"/>
    </row>
    <row r="11" spans="1:9" ht="15">
      <c r="A11" s="22" t="s">
        <v>8</v>
      </c>
      <c r="B11" s="20">
        <v>238</v>
      </c>
      <c r="D11" s="20"/>
      <c r="E11" s="20">
        <v>536</v>
      </c>
      <c r="F11" s="21"/>
      <c r="G11" s="23"/>
      <c r="H11" s="20">
        <v>569</v>
      </c>
      <c r="I11" s="21"/>
    </row>
    <row r="12" spans="1:9" ht="15.75" thickBot="1">
      <c r="A12" s="26" t="s">
        <v>72</v>
      </c>
      <c r="B12" s="20">
        <v>432</v>
      </c>
      <c r="D12" s="20"/>
      <c r="E12" s="24">
        <v>800</v>
      </c>
      <c r="F12" s="21"/>
      <c r="G12" s="23"/>
      <c r="H12" s="20"/>
      <c r="I12" s="21"/>
    </row>
    <row r="13" spans="1:9" ht="13.5" customHeight="1">
      <c r="A13" s="15" t="s">
        <v>55</v>
      </c>
      <c r="B13" s="25"/>
      <c r="C13" s="23">
        <f>SUM(B6:B12)</f>
        <v>5415</v>
      </c>
      <c r="D13" s="53"/>
      <c r="E13" s="20"/>
      <c r="F13" s="21">
        <f>SUM(E6:E12)</f>
        <v>6345</v>
      </c>
      <c r="G13" s="23"/>
      <c r="H13" s="25"/>
      <c r="I13" s="21">
        <f>SUM(H6:H12)</f>
        <v>5560</v>
      </c>
    </row>
    <row r="14" spans="1:9" ht="11.25" customHeight="1">
      <c r="A14" s="15"/>
      <c r="B14" s="20"/>
      <c r="D14" s="20"/>
      <c r="E14" s="20"/>
      <c r="F14" s="21"/>
      <c r="G14" s="23"/>
      <c r="H14" s="20"/>
      <c r="I14" s="21"/>
    </row>
    <row r="15" spans="1:9" ht="15">
      <c r="A15" s="15" t="s">
        <v>9</v>
      </c>
      <c r="B15" s="20"/>
      <c r="D15" s="20"/>
      <c r="E15" s="20"/>
      <c r="F15" s="21"/>
      <c r="G15" s="23"/>
      <c r="H15" s="20"/>
      <c r="I15" s="21"/>
    </row>
    <row r="16" spans="1:9" ht="15">
      <c r="A16" s="22" t="s">
        <v>10</v>
      </c>
      <c r="B16" s="20">
        <v>600</v>
      </c>
      <c r="D16" s="20"/>
      <c r="E16" s="20">
        <v>518</v>
      </c>
      <c r="F16" s="21"/>
      <c r="G16" s="23"/>
      <c r="H16" s="20">
        <v>258</v>
      </c>
      <c r="I16" s="21"/>
    </row>
    <row r="17" spans="1:9" ht="15.75" thickBot="1">
      <c r="A17" s="22" t="s">
        <v>11</v>
      </c>
      <c r="B17" s="20">
        <v>7893</v>
      </c>
      <c r="D17" s="20"/>
      <c r="E17" s="20">
        <v>7190</v>
      </c>
      <c r="F17" s="21"/>
      <c r="G17" s="23"/>
      <c r="H17" s="20">
        <v>6161</v>
      </c>
      <c r="I17" s="21"/>
    </row>
    <row r="18" spans="1:9" ht="15.75" thickBot="1">
      <c r="A18" s="15" t="s">
        <v>39</v>
      </c>
      <c r="B18" s="25"/>
      <c r="C18" s="22">
        <f>SUM(B16:B17)</f>
        <v>8493</v>
      </c>
      <c r="D18" s="20"/>
      <c r="E18" s="25" t="s">
        <v>67</v>
      </c>
      <c r="F18" s="21">
        <f>SUM(E16:E17)</f>
        <v>7708</v>
      </c>
      <c r="G18" s="23"/>
      <c r="H18" s="25"/>
      <c r="I18" s="21">
        <f>SUM(H16:H17)</f>
        <v>6419</v>
      </c>
    </row>
    <row r="19" spans="1:9" ht="15">
      <c r="A19" s="15" t="s">
        <v>54</v>
      </c>
      <c r="B19" s="20"/>
      <c r="C19" s="52">
        <f>SUM(C13:C18)</f>
        <v>13908</v>
      </c>
      <c r="D19" s="20"/>
      <c r="E19" s="20"/>
      <c r="F19" s="27">
        <f>F13+F18</f>
        <v>14053</v>
      </c>
      <c r="G19" s="23"/>
      <c r="H19" s="20"/>
      <c r="I19" s="27">
        <f>I13+I18</f>
        <v>11979</v>
      </c>
    </row>
    <row r="20" spans="1:9" ht="15">
      <c r="A20" s="26"/>
      <c r="B20" s="20"/>
      <c r="D20" s="20"/>
      <c r="E20" s="20"/>
      <c r="F20" s="21"/>
      <c r="G20" s="23"/>
      <c r="H20" s="20"/>
      <c r="I20" s="21"/>
    </row>
    <row r="21" spans="1:9" ht="15">
      <c r="A21" s="15" t="s">
        <v>58</v>
      </c>
      <c r="B21" s="20"/>
      <c r="D21" s="20"/>
      <c r="E21" s="20"/>
      <c r="F21" s="21"/>
      <c r="G21" s="23"/>
      <c r="H21" s="20"/>
      <c r="I21" s="21"/>
    </row>
    <row r="22" spans="1:9" ht="15">
      <c r="A22" s="22" t="s">
        <v>17</v>
      </c>
      <c r="B22" s="20">
        <v>-1292</v>
      </c>
      <c r="D22" s="20"/>
      <c r="E22" s="20">
        <v>-1354</v>
      </c>
      <c r="F22" s="21"/>
      <c r="G22" s="23"/>
      <c r="H22" s="20">
        <v>-1306</v>
      </c>
      <c r="I22" s="21"/>
    </row>
    <row r="23" spans="1:9" ht="15">
      <c r="A23" s="22" t="s">
        <v>48</v>
      </c>
      <c r="B23" s="20">
        <v>-1082</v>
      </c>
      <c r="D23" s="20"/>
      <c r="E23" s="20">
        <v>-960</v>
      </c>
      <c r="F23" s="21"/>
      <c r="G23" s="23"/>
      <c r="H23" s="20">
        <v>-956</v>
      </c>
      <c r="I23" s="21"/>
    </row>
    <row r="24" spans="1:9" ht="15">
      <c r="A24" s="22" t="s">
        <v>47</v>
      </c>
      <c r="B24" s="20">
        <v>-985</v>
      </c>
      <c r="D24" s="20"/>
      <c r="E24" s="20">
        <v>-864</v>
      </c>
      <c r="F24" s="21"/>
      <c r="G24" s="23"/>
      <c r="H24" s="20">
        <v>-632</v>
      </c>
      <c r="I24" s="21"/>
    </row>
    <row r="25" spans="1:9" ht="15">
      <c r="A25" s="26" t="s">
        <v>49</v>
      </c>
      <c r="B25" s="20">
        <v>0</v>
      </c>
      <c r="D25" s="20"/>
      <c r="E25" s="28">
        <v>-89</v>
      </c>
      <c r="F25" s="21"/>
      <c r="G25" s="23"/>
      <c r="H25" s="20">
        <v>-109</v>
      </c>
      <c r="I25" s="21"/>
    </row>
    <row r="26" spans="1:9" ht="15">
      <c r="A26" s="22" t="s">
        <v>18</v>
      </c>
      <c r="B26" s="20">
        <v>-605</v>
      </c>
      <c r="D26" s="20"/>
      <c r="E26" s="20">
        <v>-350</v>
      </c>
      <c r="F26" s="21"/>
      <c r="G26" s="23"/>
      <c r="H26" s="20">
        <v>-371</v>
      </c>
      <c r="I26" s="21"/>
    </row>
    <row r="27" spans="1:9" ht="15">
      <c r="A27" s="26" t="s">
        <v>59</v>
      </c>
      <c r="B27" s="20">
        <v>-183</v>
      </c>
      <c r="D27" s="20"/>
      <c r="E27" s="20">
        <v>-165</v>
      </c>
      <c r="F27" s="21"/>
      <c r="G27" s="23"/>
      <c r="H27" s="20">
        <v>-135</v>
      </c>
      <c r="I27" s="21"/>
    </row>
    <row r="28" spans="1:9" ht="15.75" thickBot="1">
      <c r="A28" s="22" t="s">
        <v>19</v>
      </c>
      <c r="B28" s="20">
        <v>-5121</v>
      </c>
      <c r="D28" s="20"/>
      <c r="E28" s="20">
        <v>-865</v>
      </c>
      <c r="F28" s="21"/>
      <c r="G28" s="23"/>
      <c r="H28" s="24">
        <v>-775</v>
      </c>
      <c r="I28" s="21"/>
    </row>
    <row r="29" spans="2:9" ht="15.75" thickBot="1">
      <c r="B29" s="25"/>
      <c r="C29" s="22">
        <f>SUM(B22:B28)</f>
        <v>-9268</v>
      </c>
      <c r="D29" s="20"/>
      <c r="E29" s="25"/>
      <c r="F29" s="29">
        <f>SUM(E22:E28)</f>
        <v>-4647</v>
      </c>
      <c r="H29" s="25"/>
      <c r="I29" s="29">
        <f>SUM(H22:H28)</f>
        <v>-4284</v>
      </c>
    </row>
    <row r="30" spans="1:9" ht="15">
      <c r="A30" s="15" t="s">
        <v>57</v>
      </c>
      <c r="B30" s="20"/>
      <c r="C30" s="52">
        <f>C19+C29</f>
        <v>4640</v>
      </c>
      <c r="D30" s="53"/>
      <c r="E30" s="20"/>
      <c r="F30" s="52">
        <f>F19+F29</f>
        <v>9406</v>
      </c>
      <c r="G30" s="53"/>
      <c r="H30" s="20"/>
      <c r="I30" s="27">
        <f>I19+I29</f>
        <v>7695</v>
      </c>
    </row>
    <row r="31" spans="1:9" ht="15">
      <c r="A31" s="15" t="s">
        <v>14</v>
      </c>
      <c r="B31" s="20"/>
      <c r="D31" s="20"/>
      <c r="E31" s="20"/>
      <c r="F31" s="21"/>
      <c r="H31" s="20"/>
      <c r="I31" s="21"/>
    </row>
    <row r="32" spans="1:9" ht="15">
      <c r="A32" s="22" t="s">
        <v>15</v>
      </c>
      <c r="B32" s="20">
        <v>210</v>
      </c>
      <c r="D32" s="20"/>
      <c r="E32" s="20">
        <v>526</v>
      </c>
      <c r="F32" s="21"/>
      <c r="H32" s="20">
        <v>156</v>
      </c>
      <c r="I32" s="21"/>
    </row>
    <row r="33" spans="1:9" ht="15">
      <c r="A33" s="26" t="s">
        <v>69</v>
      </c>
      <c r="B33" s="20">
        <v>566</v>
      </c>
      <c r="D33" s="20"/>
      <c r="E33" s="20">
        <v>283</v>
      </c>
      <c r="F33" s="21"/>
      <c r="H33" s="20">
        <v>131</v>
      </c>
      <c r="I33" s="21"/>
    </row>
    <row r="34" spans="1:9" ht="15">
      <c r="A34" s="22" t="s">
        <v>85</v>
      </c>
      <c r="B34" s="20">
        <v>5003</v>
      </c>
      <c r="D34" s="20"/>
      <c r="E34" s="20">
        <v>4104</v>
      </c>
      <c r="F34" s="21"/>
      <c r="H34" s="20">
        <v>4736</v>
      </c>
      <c r="I34" s="21"/>
    </row>
    <row r="35" spans="1:9" ht="15">
      <c r="A35" s="26" t="s">
        <v>83</v>
      </c>
      <c r="B35" s="20">
        <v>2091</v>
      </c>
      <c r="D35" s="20"/>
      <c r="E35" s="20">
        <v>1958</v>
      </c>
      <c r="F35" s="21"/>
      <c r="H35" s="20"/>
      <c r="I35" s="21"/>
    </row>
    <row r="36" spans="1:9" ht="15">
      <c r="A36" s="22" t="s">
        <v>84</v>
      </c>
      <c r="B36" s="20">
        <v>1407</v>
      </c>
      <c r="D36" s="20"/>
      <c r="E36" s="28">
        <v>1741</v>
      </c>
      <c r="F36" s="21"/>
      <c r="H36" s="20">
        <v>955</v>
      </c>
      <c r="I36" s="21"/>
    </row>
    <row r="37" spans="1:9" ht="15">
      <c r="A37" s="22" t="s">
        <v>50</v>
      </c>
      <c r="B37" s="20">
        <v>200</v>
      </c>
      <c r="D37" s="20"/>
      <c r="E37" s="20">
        <v>400</v>
      </c>
      <c r="F37" s="21"/>
      <c r="H37" s="20">
        <v>567</v>
      </c>
      <c r="I37" s="21"/>
    </row>
    <row r="38" spans="1:9" ht="15">
      <c r="A38" s="26" t="s">
        <v>68</v>
      </c>
      <c r="B38" s="20">
        <v>256</v>
      </c>
      <c r="D38" s="20"/>
      <c r="E38" s="20">
        <v>511</v>
      </c>
      <c r="F38" s="21"/>
      <c r="H38" s="20">
        <v>748</v>
      </c>
      <c r="I38" s="21"/>
    </row>
    <row r="39" spans="1:9" ht="15.75" thickBot="1">
      <c r="A39" s="22" t="s">
        <v>16</v>
      </c>
      <c r="B39" s="20">
        <v>107</v>
      </c>
      <c r="D39" s="20"/>
      <c r="E39" s="20">
        <v>117</v>
      </c>
      <c r="F39" s="21"/>
      <c r="H39" s="20">
        <v>24</v>
      </c>
      <c r="I39" s="21"/>
    </row>
    <row r="40" spans="1:9" ht="15.75" thickBot="1">
      <c r="A40" s="26"/>
      <c r="B40" s="25"/>
      <c r="C40" s="35">
        <f>SUM(B32:B39)</f>
        <v>9840</v>
      </c>
      <c r="D40" s="20"/>
      <c r="E40" s="25"/>
      <c r="F40" s="35">
        <f>SUM(E32:E39)</f>
        <v>9640</v>
      </c>
      <c r="H40" s="25"/>
      <c r="I40" s="35">
        <f>SUM(H32:H39)</f>
        <v>7317</v>
      </c>
    </row>
    <row r="41" spans="1:10" ht="15">
      <c r="A41" s="15" t="s">
        <v>60</v>
      </c>
      <c r="B41" s="20"/>
      <c r="D41" s="20"/>
      <c r="E41" s="20"/>
      <c r="F41" s="21"/>
      <c r="G41" s="23"/>
      <c r="H41" s="20"/>
      <c r="I41" s="21"/>
      <c r="J41" s="23"/>
    </row>
    <row r="42" spans="1:9" ht="15">
      <c r="A42" s="22" t="s">
        <v>12</v>
      </c>
      <c r="B42" s="20">
        <v>1080</v>
      </c>
      <c r="D42" s="20"/>
      <c r="E42" s="20">
        <v>1100</v>
      </c>
      <c r="F42" s="21"/>
      <c r="G42" s="23"/>
      <c r="H42" s="20">
        <v>1770</v>
      </c>
      <c r="I42" s="21"/>
    </row>
    <row r="43" spans="1:9" ht="15.75" thickBot="1">
      <c r="A43" s="31" t="s">
        <v>13</v>
      </c>
      <c r="B43" s="20">
        <v>228</v>
      </c>
      <c r="D43" s="20"/>
      <c r="E43" s="20">
        <v>220</v>
      </c>
      <c r="F43" s="21"/>
      <c r="G43" s="23"/>
      <c r="H43" s="20">
        <v>220</v>
      </c>
      <c r="I43" s="21"/>
    </row>
    <row r="44" spans="1:9" ht="15">
      <c r="A44" s="31"/>
      <c r="B44" s="25"/>
      <c r="C44" s="22">
        <f>SUM(B42:B43)</f>
        <v>1308</v>
      </c>
      <c r="D44" s="20"/>
      <c r="E44" s="25"/>
      <c r="F44" s="21">
        <f>SUM(E42:E43)</f>
        <v>1320</v>
      </c>
      <c r="G44" s="23"/>
      <c r="H44" s="25"/>
      <c r="I44" s="21">
        <f>SUM(H42:H43)</f>
        <v>1990</v>
      </c>
    </row>
    <row r="45" spans="1:10" ht="15">
      <c r="A45" s="15" t="s">
        <v>62</v>
      </c>
      <c r="B45" s="20"/>
      <c r="D45" s="20"/>
      <c r="E45" s="20"/>
      <c r="F45" s="21"/>
      <c r="G45" s="23"/>
      <c r="H45" s="20"/>
      <c r="I45" s="21"/>
      <c r="J45" s="23"/>
    </row>
    <row r="46" spans="1:10" ht="15">
      <c r="A46" s="22" t="s">
        <v>20</v>
      </c>
      <c r="B46" s="20">
        <v>-113</v>
      </c>
      <c r="D46" s="20"/>
      <c r="E46" s="20">
        <v>-129</v>
      </c>
      <c r="F46" s="21"/>
      <c r="G46" s="23"/>
      <c r="H46" s="20">
        <v>-4050</v>
      </c>
      <c r="I46" s="21"/>
      <c r="J46" s="23"/>
    </row>
    <row r="47" spans="1:10" ht="15">
      <c r="A47" s="26" t="s">
        <v>63</v>
      </c>
      <c r="B47" s="20">
        <v>-270</v>
      </c>
      <c r="D47" s="20"/>
      <c r="E47" s="20">
        <v>-380</v>
      </c>
      <c r="F47" s="21"/>
      <c r="G47" s="23"/>
      <c r="H47" s="20">
        <v>-293</v>
      </c>
      <c r="I47" s="21"/>
      <c r="J47" s="23"/>
    </row>
    <row r="48" spans="1:10" ht="15">
      <c r="A48" s="26" t="s">
        <v>66</v>
      </c>
      <c r="B48" s="20">
        <v>-215</v>
      </c>
      <c r="D48" s="20"/>
      <c r="E48" s="20">
        <v>-481</v>
      </c>
      <c r="F48" s="21"/>
      <c r="G48" s="23"/>
      <c r="H48" s="20">
        <v>-387</v>
      </c>
      <c r="I48" s="21"/>
      <c r="J48" s="23"/>
    </row>
    <row r="49" spans="1:10" ht="15">
      <c r="A49" s="26" t="s">
        <v>70</v>
      </c>
      <c r="B49" s="20">
        <v>-840</v>
      </c>
      <c r="D49" s="20"/>
      <c r="E49" s="20">
        <v>-840</v>
      </c>
      <c r="F49" s="21"/>
      <c r="G49" s="23"/>
      <c r="H49" s="20">
        <v>-832</v>
      </c>
      <c r="I49" s="21"/>
      <c r="J49" s="23"/>
    </row>
    <row r="50" spans="1:10" ht="15">
      <c r="A50" s="26" t="s">
        <v>23</v>
      </c>
      <c r="B50" s="20">
        <v>-170</v>
      </c>
      <c r="D50" s="20"/>
      <c r="E50" s="20"/>
      <c r="F50" s="21"/>
      <c r="G50" s="23"/>
      <c r="H50" s="20">
        <v>-80</v>
      </c>
      <c r="I50" s="21"/>
      <c r="J50" s="23"/>
    </row>
    <row r="51" spans="1:10" ht="15">
      <c r="A51" s="26" t="s">
        <v>64</v>
      </c>
      <c r="B51" s="20">
        <v>-300</v>
      </c>
      <c r="D51" s="20"/>
      <c r="E51" s="20">
        <v>-190</v>
      </c>
      <c r="F51" s="21"/>
      <c r="G51" s="23"/>
      <c r="H51" s="20">
        <v>-200</v>
      </c>
      <c r="I51" s="21"/>
      <c r="J51" s="23"/>
    </row>
    <row r="52" spans="1:10" ht="15">
      <c r="A52" s="26" t="s">
        <v>52</v>
      </c>
      <c r="B52" s="20">
        <v>-97</v>
      </c>
      <c r="D52" s="20"/>
      <c r="E52" s="20">
        <v>-3947</v>
      </c>
      <c r="F52" s="21"/>
      <c r="G52" s="23"/>
      <c r="H52" s="20">
        <v>-166</v>
      </c>
      <c r="I52" s="21"/>
      <c r="J52" s="23"/>
    </row>
    <row r="53" spans="1:10" ht="15">
      <c r="A53" s="22" t="s">
        <v>89</v>
      </c>
      <c r="B53" s="20"/>
      <c r="D53" s="20"/>
      <c r="E53" s="20">
        <v>-150</v>
      </c>
      <c r="F53" s="21"/>
      <c r="G53" s="23"/>
      <c r="H53" s="20"/>
      <c r="I53" s="21"/>
      <c r="J53" s="23"/>
    </row>
    <row r="54" spans="1:10" ht="15">
      <c r="A54" s="26" t="s">
        <v>61</v>
      </c>
      <c r="B54" s="20">
        <v>-1025</v>
      </c>
      <c r="D54" s="20"/>
      <c r="E54" s="20">
        <v>-700</v>
      </c>
      <c r="F54" s="21"/>
      <c r="G54" s="23"/>
      <c r="H54" s="20">
        <v>-660</v>
      </c>
      <c r="I54" s="21"/>
      <c r="J54" s="23"/>
    </row>
    <row r="55" spans="1:10" ht="15">
      <c r="A55" s="26" t="s">
        <v>21</v>
      </c>
      <c r="B55" s="20">
        <v>-287</v>
      </c>
      <c r="D55" s="20"/>
      <c r="E55" s="20">
        <v>-216</v>
      </c>
      <c r="F55" s="21"/>
      <c r="G55" s="23"/>
      <c r="H55" s="20">
        <v>-231</v>
      </c>
      <c r="I55" s="21"/>
      <c r="J55" s="23"/>
    </row>
    <row r="56" spans="1:10" ht="15.75" thickBot="1">
      <c r="A56" s="26" t="s">
        <v>22</v>
      </c>
      <c r="B56" s="20">
        <v>-35</v>
      </c>
      <c r="D56" s="20"/>
      <c r="E56" s="24">
        <v>-57</v>
      </c>
      <c r="F56" s="21"/>
      <c r="G56" s="23"/>
      <c r="H56" s="20">
        <v>-30</v>
      </c>
      <c r="I56" s="21"/>
      <c r="J56" s="23"/>
    </row>
    <row r="57" spans="2:9" ht="15.75" thickBot="1">
      <c r="B57" s="25"/>
      <c r="C57" s="22">
        <f>SUM(B46:B56)</f>
        <v>-3352</v>
      </c>
      <c r="D57" s="20"/>
      <c r="E57" s="20"/>
      <c r="F57" s="29">
        <f>SUM(E46:E56)</f>
        <v>-7090</v>
      </c>
      <c r="G57" s="23"/>
      <c r="H57" s="25"/>
      <c r="I57" s="29">
        <f>SUM(H46:H56)</f>
        <v>-6929</v>
      </c>
    </row>
    <row r="58" spans="1:9" ht="15.75" thickBot="1">
      <c r="A58" s="15" t="s">
        <v>65</v>
      </c>
      <c r="B58" s="20"/>
      <c r="C58" s="54">
        <f>C44+C57</f>
        <v>-2044</v>
      </c>
      <c r="D58" s="20"/>
      <c r="E58" s="20"/>
      <c r="F58" s="35">
        <f>F44+F57</f>
        <v>-5770</v>
      </c>
      <c r="G58" s="23"/>
      <c r="H58" s="20"/>
      <c r="I58" s="35">
        <f>I44+I57</f>
        <v>-4939</v>
      </c>
    </row>
    <row r="59" spans="2:9" ht="15">
      <c r="B59" s="20"/>
      <c r="D59" s="20"/>
      <c r="E59" s="20"/>
      <c r="F59" s="21"/>
      <c r="G59" s="23"/>
      <c r="H59" s="20"/>
      <c r="I59" s="21"/>
    </row>
    <row r="60" spans="1:12" ht="15">
      <c r="A60" s="15" t="s">
        <v>24</v>
      </c>
      <c r="B60" s="20"/>
      <c r="D60" s="20"/>
      <c r="E60" s="20"/>
      <c r="F60" s="21"/>
      <c r="G60" s="23"/>
      <c r="H60" s="20"/>
      <c r="I60" s="21"/>
      <c r="L60" s="32"/>
    </row>
    <row r="61" spans="1:9" ht="15">
      <c r="A61" s="22" t="s">
        <v>25</v>
      </c>
      <c r="B61" s="20">
        <v>-250</v>
      </c>
      <c r="D61" s="20"/>
      <c r="E61" s="20">
        <v>-38</v>
      </c>
      <c r="F61" s="21"/>
      <c r="G61" s="23"/>
      <c r="H61" s="20">
        <v>-9</v>
      </c>
      <c r="I61" s="21"/>
    </row>
    <row r="62" spans="1:9" ht="15">
      <c r="A62" s="22" t="s">
        <v>100</v>
      </c>
      <c r="B62" s="20">
        <v>-124</v>
      </c>
      <c r="D62" s="20"/>
      <c r="E62" s="20"/>
      <c r="F62" s="21"/>
      <c r="G62" s="23"/>
      <c r="H62" s="20"/>
      <c r="I62" s="21"/>
    </row>
    <row r="63" spans="1:9" ht="15">
      <c r="A63" s="22" t="s">
        <v>26</v>
      </c>
      <c r="B63" s="20">
        <v>-80</v>
      </c>
      <c r="D63" s="20"/>
      <c r="E63" s="20">
        <v>-75</v>
      </c>
      <c r="F63" s="21"/>
      <c r="G63" s="23"/>
      <c r="H63" s="20">
        <v>-25</v>
      </c>
      <c r="I63" s="21"/>
    </row>
    <row r="64" spans="1:9" ht="15">
      <c r="A64" s="26" t="s">
        <v>56</v>
      </c>
      <c r="B64" s="20">
        <v>-25</v>
      </c>
      <c r="D64" s="20"/>
      <c r="E64" s="20"/>
      <c r="F64" s="21"/>
      <c r="G64" s="23"/>
      <c r="H64" s="20">
        <v>-59</v>
      </c>
      <c r="I64" s="21"/>
    </row>
    <row r="65" spans="1:9" ht="15">
      <c r="A65" s="26" t="s">
        <v>91</v>
      </c>
      <c r="B65" s="20">
        <v>-686</v>
      </c>
      <c r="D65" s="20"/>
      <c r="E65" s="20"/>
      <c r="F65" s="21"/>
      <c r="G65" s="23"/>
      <c r="H65" s="20"/>
      <c r="I65" s="21"/>
    </row>
    <row r="66" spans="1:9" ht="15.75" thickBot="1">
      <c r="A66" s="22" t="s">
        <v>27</v>
      </c>
      <c r="B66" s="20">
        <v>-340</v>
      </c>
      <c r="D66" s="20"/>
      <c r="E66" s="20">
        <v>-340</v>
      </c>
      <c r="F66" s="21"/>
      <c r="G66" s="23"/>
      <c r="H66" s="20">
        <v>-340</v>
      </c>
      <c r="I66" s="21"/>
    </row>
    <row r="67" spans="1:9" ht="15.75" thickBot="1">
      <c r="A67" s="15" t="s">
        <v>39</v>
      </c>
      <c r="B67" s="25"/>
      <c r="C67" s="35">
        <f>SUM(B61:B66)</f>
        <v>-1505</v>
      </c>
      <c r="D67" s="20"/>
      <c r="E67" s="25"/>
      <c r="F67" s="35">
        <f>SUM(E61:E66)</f>
        <v>-453</v>
      </c>
      <c r="G67" s="23"/>
      <c r="H67" s="25"/>
      <c r="I67" s="35">
        <f>SUM(H61:H66)</f>
        <v>-433</v>
      </c>
    </row>
    <row r="68" spans="2:9" ht="15.75" thickBot="1">
      <c r="B68" s="20"/>
      <c r="D68" s="20"/>
      <c r="E68" s="20"/>
      <c r="F68" s="21"/>
      <c r="G68" s="23"/>
      <c r="H68" s="20"/>
      <c r="I68" s="21"/>
    </row>
    <row r="69" spans="1:9" s="15" customFormat="1" ht="15.75" thickBot="1">
      <c r="A69" s="15" t="s">
        <v>28</v>
      </c>
      <c r="B69" s="30"/>
      <c r="C69" s="33">
        <f>C30+C40+C58+C67</f>
        <v>10931</v>
      </c>
      <c r="D69" s="30"/>
      <c r="E69" s="30"/>
      <c r="F69" s="33">
        <f>F30+F40+F58+F67</f>
        <v>12823</v>
      </c>
      <c r="G69" s="34"/>
      <c r="H69" s="30"/>
      <c r="I69" s="33">
        <f>I30+I40+I58+I67</f>
        <v>9640</v>
      </c>
    </row>
    <row r="70" ht="15">
      <c r="D70" s="23"/>
    </row>
    <row r="71" spans="1:9" s="15" customFormat="1" ht="15">
      <c r="A71" s="15" t="s">
        <v>29</v>
      </c>
      <c r="C71" s="15">
        <v>-819</v>
      </c>
      <c r="D71" s="34"/>
      <c r="I71" s="15">
        <v>-750</v>
      </c>
    </row>
    <row r="72" spans="1:9" s="26" customFormat="1" ht="15">
      <c r="A72" s="26" t="s">
        <v>92</v>
      </c>
      <c r="D72" s="55"/>
      <c r="I72" s="26">
        <v>-1982</v>
      </c>
    </row>
    <row r="73" spans="1:9" s="15" customFormat="1" ht="15">
      <c r="A73" s="15" t="s">
        <v>30</v>
      </c>
      <c r="C73" s="15">
        <f>C69+C71</f>
        <v>10112</v>
      </c>
      <c r="D73" s="34"/>
      <c r="F73" s="15">
        <f>F69+F71</f>
        <v>12823</v>
      </c>
      <c r="I73" s="15">
        <f>SUM(I69:I72)</f>
        <v>6908</v>
      </c>
    </row>
  </sheetData>
  <sheetProtection/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5"/>
  <sheetViews>
    <sheetView tabSelected="1" zoomScalePageLayoutView="0" workbookViewId="0" topLeftCell="A1">
      <selection activeCell="G21" sqref="G21"/>
    </sheetView>
  </sheetViews>
  <sheetFormatPr defaultColWidth="9.140625" defaultRowHeight="15"/>
  <cols>
    <col min="1" max="1" width="43.00390625" style="3" customWidth="1"/>
    <col min="2" max="2" width="11.28125" style="3" customWidth="1"/>
    <col min="3" max="3" width="11.8515625" style="3" customWidth="1"/>
    <col min="4" max="4" width="10.28125" style="3" customWidth="1"/>
    <col min="5" max="5" width="11.421875" style="3" customWidth="1"/>
    <col min="6" max="6" width="12.8515625" style="3" customWidth="1"/>
    <col min="7" max="7" width="14.140625" style="3" customWidth="1"/>
    <col min="8" max="8" width="9.140625" style="3" customWidth="1"/>
    <col min="9" max="9" width="4.421875" style="3" customWidth="1"/>
    <col min="10" max="16384" width="9.140625" style="3" customWidth="1"/>
  </cols>
  <sheetData>
    <row r="2" s="1" customFormat="1" ht="15">
      <c r="A2" s="9" t="s">
        <v>31</v>
      </c>
    </row>
    <row r="4" s="2" customFormat="1" ht="15">
      <c r="C4" s="2" t="s">
        <v>96</v>
      </c>
    </row>
    <row r="5" spans="3:4" s="2" customFormat="1" ht="15">
      <c r="C5" s="2" t="s">
        <v>2</v>
      </c>
      <c r="D5" s="2" t="s">
        <v>2</v>
      </c>
    </row>
    <row r="6" ht="15">
      <c r="A6" s="1" t="s">
        <v>32</v>
      </c>
    </row>
    <row r="8" spans="1:3" ht="15">
      <c r="A8" s="3" t="s">
        <v>33</v>
      </c>
      <c r="C8" s="3">
        <v>1363</v>
      </c>
    </row>
    <row r="9" spans="1:3" ht="15">
      <c r="A9" s="3" t="s">
        <v>34</v>
      </c>
      <c r="C9" s="3">
        <v>630</v>
      </c>
    </row>
    <row r="10" spans="1:5" ht="15">
      <c r="A10" s="3" t="s">
        <v>35</v>
      </c>
      <c r="C10" s="4">
        <v>440</v>
      </c>
      <c r="E10" s="5"/>
    </row>
    <row r="11" spans="1:3" ht="15.75" thickBot="1">
      <c r="A11" s="3" t="s">
        <v>51</v>
      </c>
      <c r="C11" s="4">
        <v>0</v>
      </c>
    </row>
    <row r="12" spans="3:4" ht="15">
      <c r="C12" s="8"/>
      <c r="D12" s="3">
        <f>SUM(C8:C11)</f>
        <v>2433</v>
      </c>
    </row>
    <row r="13" ht="15">
      <c r="A13" s="1" t="s">
        <v>36</v>
      </c>
    </row>
    <row r="14" spans="1:3" ht="15">
      <c r="A14" s="3" t="s">
        <v>37</v>
      </c>
      <c r="C14" s="3">
        <v>2414</v>
      </c>
    </row>
    <row r="15" spans="1:3" ht="15">
      <c r="A15" s="3" t="s">
        <v>38</v>
      </c>
      <c r="C15" s="3">
        <v>20019</v>
      </c>
    </row>
    <row r="16" spans="1:3" ht="15.75" thickBot="1">
      <c r="A16" s="5" t="s">
        <v>71</v>
      </c>
      <c r="C16" s="10">
        <v>20215</v>
      </c>
    </row>
    <row r="17" ht="15.75" thickBot="1">
      <c r="D17" s="10">
        <f>SUM(C14:C16)</f>
        <v>42648</v>
      </c>
    </row>
    <row r="19" spans="1:4" s="1" customFormat="1" ht="15">
      <c r="A19" s="1" t="s">
        <v>39</v>
      </c>
      <c r="D19" s="1">
        <f>SUM(D12:D17)</f>
        <v>45081</v>
      </c>
    </row>
    <row r="21" ht="15">
      <c r="A21" s="1" t="s">
        <v>40</v>
      </c>
    </row>
    <row r="22" spans="1:3" ht="15">
      <c r="A22" s="3" t="s">
        <v>41</v>
      </c>
      <c r="C22" s="3">
        <v>3594</v>
      </c>
    </row>
    <row r="23" spans="1:3" ht="15">
      <c r="A23" s="5" t="s">
        <v>46</v>
      </c>
      <c r="C23" s="3">
        <v>223</v>
      </c>
    </row>
    <row r="24" spans="1:3" ht="15.75" thickBot="1">
      <c r="A24" s="3" t="s">
        <v>42</v>
      </c>
      <c r="C24" s="10">
        <v>2084</v>
      </c>
    </row>
    <row r="25" ht="15.75" thickBot="1">
      <c r="D25" s="11">
        <f>SUM(C22:C24)</f>
        <v>5901</v>
      </c>
    </row>
    <row r="26" ht="15.75" thickBot="1"/>
    <row r="27" spans="1:4" s="1" customFormat="1" ht="15.75" thickBot="1">
      <c r="A27" s="1" t="s">
        <v>43</v>
      </c>
      <c r="D27" s="7">
        <f>D19-D25</f>
        <v>39180</v>
      </c>
    </row>
    <row r="29" ht="15">
      <c r="A29" s="2" t="s">
        <v>44</v>
      </c>
    </row>
    <row r="30" spans="1:7" s="37" customFormat="1" ht="15">
      <c r="A30" s="36"/>
      <c r="B30" s="45" t="s">
        <v>81</v>
      </c>
      <c r="C30" s="37" t="s">
        <v>77</v>
      </c>
      <c r="D30" s="37" t="s">
        <v>79</v>
      </c>
      <c r="E30" s="37" t="s">
        <v>93</v>
      </c>
      <c r="F30" s="42"/>
      <c r="G30" s="37" t="s">
        <v>81</v>
      </c>
    </row>
    <row r="31" spans="1:7" s="37" customFormat="1" ht="15">
      <c r="A31" s="36"/>
      <c r="B31" s="45">
        <v>42826</v>
      </c>
      <c r="C31" s="37" t="s">
        <v>78</v>
      </c>
      <c r="D31" s="37" t="s">
        <v>80</v>
      </c>
      <c r="E31" s="37" t="s">
        <v>94</v>
      </c>
      <c r="F31" s="43" t="s">
        <v>82</v>
      </c>
      <c r="G31" s="56">
        <v>43190</v>
      </c>
    </row>
    <row r="32" spans="1:7" s="12" customFormat="1" ht="15">
      <c r="A32" s="2"/>
      <c r="B32" s="46" t="s">
        <v>2</v>
      </c>
      <c r="C32" s="12" t="s">
        <v>2</v>
      </c>
      <c r="D32" s="12" t="s">
        <v>2</v>
      </c>
      <c r="E32" s="12" t="s">
        <v>2</v>
      </c>
      <c r="F32" s="44" t="s">
        <v>2</v>
      </c>
      <c r="G32" s="12" t="s">
        <v>2</v>
      </c>
    </row>
    <row r="33" spans="1:7" s="12" customFormat="1" ht="15">
      <c r="A33" s="2" t="s">
        <v>73</v>
      </c>
      <c r="B33" s="47">
        <v>6853</v>
      </c>
      <c r="C33" s="50">
        <v>-29723</v>
      </c>
      <c r="D33" s="51">
        <v>1807</v>
      </c>
      <c r="E33" s="51"/>
      <c r="F33" s="44"/>
      <c r="G33" s="49"/>
    </row>
    <row r="34" spans="1:7" s="12" customFormat="1" ht="15">
      <c r="A34" s="38" t="s">
        <v>97</v>
      </c>
      <c r="B34" s="47"/>
      <c r="C34" s="50"/>
      <c r="E34" s="51">
        <v>9969</v>
      </c>
      <c r="F34" s="44"/>
      <c r="G34" s="49"/>
    </row>
    <row r="35" spans="1:7" s="12" customFormat="1" ht="15">
      <c r="A35" s="38" t="s">
        <v>98</v>
      </c>
      <c r="B35" s="47"/>
      <c r="C35" s="50"/>
      <c r="E35" s="51">
        <v>500</v>
      </c>
      <c r="F35" s="44"/>
      <c r="G35" s="49"/>
    </row>
    <row r="36" spans="1:7" s="12" customFormat="1" ht="15">
      <c r="A36" s="38" t="s">
        <v>99</v>
      </c>
      <c r="B36" s="47"/>
      <c r="C36" s="50"/>
      <c r="E36" s="51">
        <v>1000</v>
      </c>
      <c r="F36" s="57">
        <v>9594</v>
      </c>
      <c r="G36" s="12">
        <f>SUM(B33:F36)</f>
        <v>0</v>
      </c>
    </row>
    <row r="37" spans="1:7" s="12" customFormat="1" ht="15">
      <c r="A37" s="38"/>
      <c r="B37" s="47"/>
      <c r="C37" s="50"/>
      <c r="E37" s="51"/>
      <c r="F37" s="44"/>
      <c r="G37" s="49"/>
    </row>
    <row r="38" spans="1:7" s="12" customFormat="1" ht="15">
      <c r="A38" s="38" t="s">
        <v>74</v>
      </c>
      <c r="B38" s="47">
        <v>3336</v>
      </c>
      <c r="C38" s="50"/>
      <c r="D38" s="41">
        <v>840</v>
      </c>
      <c r="E38" s="41"/>
      <c r="F38" s="44"/>
      <c r="G38" s="12">
        <f>SUM(B38:F38)</f>
        <v>4176</v>
      </c>
    </row>
    <row r="39" spans="1:7" s="12" customFormat="1" ht="15">
      <c r="A39" s="38" t="s">
        <v>75</v>
      </c>
      <c r="B39" s="47">
        <v>10000</v>
      </c>
      <c r="C39" s="39"/>
      <c r="D39" s="41"/>
      <c r="F39" s="44"/>
      <c r="G39" s="12">
        <f>SUM(B39:F39)</f>
        <v>10000</v>
      </c>
    </row>
    <row r="40" spans="1:7" ht="15">
      <c r="A40" s="38" t="s">
        <v>76</v>
      </c>
      <c r="B40" s="48">
        <v>26293</v>
      </c>
      <c r="C40" s="40"/>
      <c r="D40" s="3">
        <v>8305</v>
      </c>
      <c r="F40" s="57">
        <v>-9594</v>
      </c>
      <c r="G40" s="59">
        <f>SUM(B40:F40)</f>
        <v>25004</v>
      </c>
    </row>
    <row r="41" spans="1:6" ht="15.75" thickBot="1">
      <c r="A41" s="38"/>
      <c r="B41" s="48"/>
      <c r="C41" s="40"/>
      <c r="F41" s="57"/>
    </row>
    <row r="42" spans="1:8" ht="15.75" thickBot="1">
      <c r="A42" s="38" t="s">
        <v>95</v>
      </c>
      <c r="B42" s="58">
        <f>SUM(B33:B40)</f>
        <v>46482</v>
      </c>
      <c r="C42" s="58">
        <f>SUM(C33:C40)</f>
        <v>-29723</v>
      </c>
      <c r="D42" s="58">
        <f>SUM(D33:D40)</f>
        <v>10952</v>
      </c>
      <c r="E42" s="58">
        <f>SUM(E33:E40)</f>
        <v>11469</v>
      </c>
      <c r="F42" s="58">
        <f>SUM(F33:F40)</f>
        <v>0</v>
      </c>
      <c r="G42" s="60">
        <f>SUM(G33:G41)</f>
        <v>39180</v>
      </c>
      <c r="H42" s="3">
        <f>SUM(B42:F42)</f>
        <v>39180</v>
      </c>
    </row>
    <row r="43" spans="2:7" ht="15">
      <c r="B43" s="4"/>
      <c r="C43" s="4"/>
      <c r="D43" s="4"/>
      <c r="E43" s="4"/>
      <c r="F43" s="4"/>
      <c r="G43" s="4"/>
    </row>
    <row r="44" ht="15">
      <c r="A44" s="5"/>
    </row>
    <row r="47" s="13" customFormat="1" ht="15">
      <c r="A47" s="1"/>
    </row>
    <row r="50" ht="15">
      <c r="A50" s="5"/>
    </row>
    <row r="51" ht="15">
      <c r="A51" s="5"/>
    </row>
    <row r="52" ht="15">
      <c r="A52" s="5"/>
    </row>
    <row r="53" ht="15">
      <c r="C53" s="4"/>
    </row>
    <row r="55" s="1" customFormat="1" ht="15">
      <c r="D55" s="6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</dc:creator>
  <cp:keywords/>
  <dc:description/>
  <cp:lastModifiedBy>HP</cp:lastModifiedBy>
  <cp:lastPrinted>2018-07-25T16:19:08Z</cp:lastPrinted>
  <dcterms:created xsi:type="dcterms:W3CDTF">2011-10-13T14:34:53Z</dcterms:created>
  <dcterms:modified xsi:type="dcterms:W3CDTF">2018-07-27T10:49:44Z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1033-8.1.0.3385</vt:lpwstr>
  </property>
</Properties>
</file>